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b1ostlandet.sharepoint.com/sites/msteams_29fe3e_333305/Delte dokumenter/General/Analyse og data/Konsensus/"/>
    </mc:Choice>
  </mc:AlternateContent>
  <xr:revisionPtr revIDLastSave="0" documentId="8_{8AF19E0F-B891-48C8-958A-5A75F2F13E14}" xr6:coauthVersionLast="47" xr6:coauthVersionMax="47" xr10:uidLastSave="{00000000-0000-0000-0000-000000000000}"/>
  <bookViews>
    <workbookView xWindow="28800" yWindow="0" windowWidth="38400" windowHeight="21000" xr2:uid="{B4125669-868B-40DC-B42C-72CFF2FB6CCC}"/>
  </bookViews>
  <sheets>
    <sheet name="SPOL 2Q-24 - Outpu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" i="1" l="1"/>
  <c r="C38" i="1"/>
  <c r="C35" i="1"/>
  <c r="C40" i="1" s="1"/>
  <c r="C42" i="1" s="1"/>
  <c r="D20" i="1"/>
  <c r="C20" i="1"/>
  <c r="D14" i="1"/>
  <c r="C14" i="1"/>
  <c r="D11" i="1"/>
  <c r="D16" i="1" s="1"/>
  <c r="D18" i="1" s="1"/>
  <c r="C11" i="1"/>
  <c r="C16" i="1" s="1"/>
  <c r="C18" i="1" s="1"/>
</calcChain>
</file>

<file path=xl/sharedStrings.xml><?xml version="1.0" encoding="utf-8"?>
<sst xmlns="http://schemas.openxmlformats.org/spreadsheetml/2006/main" count="86" uniqueCount="39">
  <si>
    <t>Consensus data for SpareBank 1 Østlandet (SPOL)</t>
  </si>
  <si>
    <t xml:space="preserve">Updated: </t>
  </si>
  <si>
    <t>Contributing institutions</t>
  </si>
  <si>
    <t>SEB, DNB Markets, Pareto, Norne</t>
  </si>
  <si>
    <t>In mill. NOK unless otherwise stated</t>
  </si>
  <si>
    <t>Actual quarter (isolated)</t>
  </si>
  <si>
    <t>2Q/24e (isolated)</t>
  </si>
  <si>
    <t xml:space="preserve">2Q/23 </t>
  </si>
  <si>
    <t xml:space="preserve">1Q/24 </t>
  </si>
  <si>
    <t>Median</t>
  </si>
  <si>
    <t>Implied median*</t>
  </si>
  <si>
    <t>Low</t>
  </si>
  <si>
    <t>High</t>
  </si>
  <si>
    <t>Net interest income</t>
  </si>
  <si>
    <t>Commission fees from covered bond companies</t>
  </si>
  <si>
    <t>Net commission income and other income, excl. fees from covered bond companies</t>
  </si>
  <si>
    <t>Net profit from financial assets and liabilities*</t>
  </si>
  <si>
    <t>Total income</t>
  </si>
  <si>
    <t>Personnel expenses</t>
  </si>
  <si>
    <t>Other expenses</t>
  </si>
  <si>
    <t>Total operating expenses</t>
  </si>
  <si>
    <t>Impairment on loans and guarantees</t>
  </si>
  <si>
    <t>Pre-tax operating profit</t>
  </si>
  <si>
    <t>Tax expense</t>
  </si>
  <si>
    <t>Profit/loss after tax</t>
  </si>
  <si>
    <t>Earnings per ECC,  NOK</t>
  </si>
  <si>
    <t>Dividend per ECC, NOK</t>
  </si>
  <si>
    <t>Return on equity, annualized %</t>
  </si>
  <si>
    <t>Commom equity Tier 1 capital ratio, %</t>
  </si>
  <si>
    <t>Gross loans to customers, including transfers to covered bond companies</t>
  </si>
  <si>
    <t>Deposits from customers</t>
  </si>
  <si>
    <t>Actual year</t>
  </si>
  <si>
    <t xml:space="preserve">Median </t>
  </si>
  <si>
    <t>2024e</t>
  </si>
  <si>
    <t>2025e</t>
  </si>
  <si>
    <t>2026e</t>
  </si>
  <si>
    <t>* Includes dividends, ownership interests and other financial assets/liabilities</t>
  </si>
  <si>
    <t>** Implied median: Total income, operating expenses, pre-tax operating profit and profit/loss after tax calculated from median estimates for sub-items.</t>
  </si>
  <si>
    <t>For questions, please contact: Bjørn-Erik R. Orskaug, Head of IR, bjorn-erik.orskaug@sb1ostlandet.no, +47 922 39 185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</si>
</sst>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m\-yy"/>
    <numFmt numFmtId="165" formatCode="0.0\ 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3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4" fillId="2" borderId="0" xfId="0" applyFont="1" applyFill="1"/>
    <xf numFmtId="164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4" fillId="4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4" borderId="5" xfId="0" applyFont="1" applyFill="1" applyBorder="1"/>
    <xf numFmtId="0" fontId="4" fillId="2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2" borderId="7" xfId="0" applyFill="1" applyBorder="1"/>
    <xf numFmtId="1" fontId="0" fillId="5" borderId="7" xfId="0" applyNumberFormat="1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0" fontId="2" fillId="2" borderId="5" xfId="0" applyFont="1" applyFill="1" applyBorder="1"/>
    <xf numFmtId="1" fontId="0" fillId="6" borderId="5" xfId="0" applyNumberFormat="1" applyFill="1" applyBorder="1" applyAlignment="1">
      <alignment horizontal="center"/>
    </xf>
    <xf numFmtId="1" fontId="0" fillId="6" borderId="6" xfId="0" applyNumberFormat="1" applyFill="1" applyBorder="1" applyAlignment="1">
      <alignment horizontal="center"/>
    </xf>
    <xf numFmtId="1" fontId="0" fillId="5" borderId="9" xfId="0" applyNumberFormat="1" applyFill="1" applyBorder="1" applyAlignment="1">
      <alignment horizontal="center"/>
    </xf>
    <xf numFmtId="0" fontId="2" fillId="2" borderId="9" xfId="0" applyFont="1" applyFill="1" applyBorder="1"/>
    <xf numFmtId="1" fontId="0" fillId="6" borderId="9" xfId="0" applyNumberFormat="1" applyFill="1" applyBorder="1" applyAlignment="1">
      <alignment horizontal="center"/>
    </xf>
    <xf numFmtId="1" fontId="0" fillId="6" borderId="4" xfId="0" applyNumberFormat="1" applyFill="1" applyBorder="1" applyAlignment="1">
      <alignment horizontal="center"/>
    </xf>
    <xf numFmtId="0" fontId="2" fillId="2" borderId="7" xfId="0" applyFont="1" applyFill="1" applyBorder="1"/>
    <xf numFmtId="1" fontId="0" fillId="2" borderId="7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0" fillId="5" borderId="7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165" fontId="0" fillId="5" borderId="7" xfId="1" applyNumberFormat="1" applyFont="1" applyFill="1" applyBorder="1" applyAlignment="1">
      <alignment horizontal="center"/>
    </xf>
    <xf numFmtId="165" fontId="0" fillId="3" borderId="8" xfId="1" applyNumberFormat="1" applyFont="1" applyFill="1" applyBorder="1" applyAlignment="1">
      <alignment horizontal="center"/>
    </xf>
    <xf numFmtId="0" fontId="0" fillId="2" borderId="5" xfId="0" applyFill="1" applyBorder="1"/>
    <xf numFmtId="1" fontId="0" fillId="5" borderId="5" xfId="0" applyNumberFormat="1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0" fontId="4" fillId="7" borderId="0" xfId="0" applyFont="1" applyFill="1"/>
    <xf numFmtId="1" fontId="0" fillId="2" borderId="0" xfId="0" applyNumberFormat="1" applyFill="1" applyAlignment="1">
      <alignment horizontal="center"/>
    </xf>
    <xf numFmtId="9" fontId="0" fillId="2" borderId="0" xfId="1" applyFont="1" applyFill="1" applyAlignment="1">
      <alignment horizontal="center"/>
    </xf>
    <xf numFmtId="0" fontId="4" fillId="2" borderId="0" xfId="0" applyFont="1" applyFill="1" applyAlignment="1">
      <alignment horizontal="left"/>
    </xf>
    <xf numFmtId="9" fontId="4" fillId="2" borderId="0" xfId="1" applyFont="1" applyFill="1" applyAlignment="1">
      <alignment horizontal="center"/>
    </xf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7DC56-5140-4252-A8DA-303ACC43BA43}">
  <dimension ref="A1:O74"/>
  <sheetViews>
    <sheetView tabSelected="1" workbookViewId="0">
      <selection activeCell="K16" sqref="K16"/>
    </sheetView>
  </sheetViews>
  <sheetFormatPr baseColWidth="10" defaultColWidth="9.140625" defaultRowHeight="15" x14ac:dyDescent="0.25"/>
  <cols>
    <col min="1" max="1" width="9.140625" style="2"/>
    <col min="2" max="2" width="76" style="2" customWidth="1"/>
    <col min="3" max="8" width="17.140625" style="3" customWidth="1"/>
    <col min="9" max="9" width="17.140625" style="2" customWidth="1"/>
    <col min="10" max="13" width="17.140625" style="3" customWidth="1"/>
    <col min="14" max="15" width="17.140625" style="2" customWidth="1"/>
    <col min="16" max="16384" width="9.140625" style="2"/>
  </cols>
  <sheetData>
    <row r="1" spans="1:8" ht="18.75" x14ac:dyDescent="0.3">
      <c r="A1" s="1" t="s">
        <v>0</v>
      </c>
      <c r="E1" s="2"/>
      <c r="F1" s="2"/>
      <c r="G1" s="2"/>
      <c r="H1" s="2"/>
    </row>
    <row r="2" spans="1:8" x14ac:dyDescent="0.25">
      <c r="A2" s="4" t="s">
        <v>1</v>
      </c>
      <c r="B2" s="5">
        <v>45475</v>
      </c>
    </row>
    <row r="3" spans="1:8" x14ac:dyDescent="0.25">
      <c r="B3" s="6" t="s">
        <v>2</v>
      </c>
      <c r="C3" s="7" t="s">
        <v>3</v>
      </c>
      <c r="D3" s="7"/>
      <c r="E3" s="7"/>
      <c r="F3" s="8"/>
      <c r="G3" s="8"/>
      <c r="H3" s="8"/>
    </row>
    <row r="4" spans="1:8" x14ac:dyDescent="0.25">
      <c r="E4" s="9"/>
      <c r="F4" s="9"/>
      <c r="G4" s="9"/>
      <c r="H4" s="9"/>
    </row>
    <row r="5" spans="1:8" x14ac:dyDescent="0.25">
      <c r="B5" s="10" t="s">
        <v>4</v>
      </c>
      <c r="C5" s="11" t="s">
        <v>5</v>
      </c>
      <c r="D5" s="12"/>
      <c r="E5" s="11" t="s">
        <v>6</v>
      </c>
      <c r="F5" s="12"/>
      <c r="G5" s="12"/>
      <c r="H5" s="13"/>
    </row>
    <row r="6" spans="1:8" x14ac:dyDescent="0.25">
      <c r="B6" s="14"/>
      <c r="C6" s="15" t="s">
        <v>7</v>
      </c>
      <c r="D6" s="15" t="s">
        <v>8</v>
      </c>
      <c r="E6" s="16" t="s">
        <v>9</v>
      </c>
      <c r="F6" s="16" t="s">
        <v>10</v>
      </c>
      <c r="G6" s="16" t="s">
        <v>11</v>
      </c>
      <c r="H6" s="16" t="s">
        <v>12</v>
      </c>
    </row>
    <row r="7" spans="1:8" x14ac:dyDescent="0.25">
      <c r="B7" s="17" t="s">
        <v>13</v>
      </c>
      <c r="C7" s="18">
        <v>852</v>
      </c>
      <c r="D7" s="18">
        <v>1004</v>
      </c>
      <c r="E7" s="19">
        <v>1004.5489492956467</v>
      </c>
      <c r="F7" s="19">
        <v>1004.5489492956467</v>
      </c>
      <c r="G7" s="19">
        <v>993.80852659913899</v>
      </c>
      <c r="H7" s="19">
        <v>1018.9873916886066</v>
      </c>
    </row>
    <row r="8" spans="1:8" x14ac:dyDescent="0.25">
      <c r="B8" s="17" t="s">
        <v>14</v>
      </c>
      <c r="C8" s="18">
        <v>64.159777989999981</v>
      </c>
      <c r="D8" s="18">
        <v>74.317871939999989</v>
      </c>
      <c r="E8" s="19">
        <v>92.968699999999984</v>
      </c>
      <c r="F8" s="19">
        <v>92.968699999999984</v>
      </c>
      <c r="G8" s="19">
        <v>74.555000000000007</v>
      </c>
      <c r="H8" s="19">
        <v>99</v>
      </c>
    </row>
    <row r="9" spans="1:8" x14ac:dyDescent="0.25">
      <c r="B9" s="17" t="s">
        <v>15</v>
      </c>
      <c r="C9" s="18">
        <v>347.66821430999994</v>
      </c>
      <c r="D9" s="18">
        <v>295.24756572000007</v>
      </c>
      <c r="E9" s="19">
        <v>304</v>
      </c>
      <c r="F9" s="19">
        <v>304</v>
      </c>
      <c r="G9" s="19">
        <v>292.42500000000001</v>
      </c>
      <c r="H9" s="19">
        <v>332.16999999999996</v>
      </c>
    </row>
    <row r="10" spans="1:8" x14ac:dyDescent="0.25">
      <c r="B10" s="17" t="s">
        <v>16</v>
      </c>
      <c r="C10" s="18">
        <v>117</v>
      </c>
      <c r="D10" s="18">
        <v>230</v>
      </c>
      <c r="E10" s="19">
        <v>98.143589743589743</v>
      </c>
      <c r="F10" s="19">
        <v>98.143589743589743</v>
      </c>
      <c r="G10" s="19">
        <v>81.398893426155183</v>
      </c>
      <c r="H10" s="19">
        <v>132.1</v>
      </c>
    </row>
    <row r="11" spans="1:8" x14ac:dyDescent="0.25">
      <c r="B11" s="20" t="s">
        <v>17</v>
      </c>
      <c r="C11" s="21">
        <f>SUM(C7:C10)</f>
        <v>1380.8279923</v>
      </c>
      <c r="D11" s="21">
        <f>SUM(D7:D10)</f>
        <v>1603.56543766</v>
      </c>
      <c r="E11" s="22">
        <v>1530.5454081713642</v>
      </c>
      <c r="F11" s="22">
        <v>1499.6612390392363</v>
      </c>
      <c r="G11" s="22">
        <v>1467.3662851147617</v>
      </c>
      <c r="H11" s="22">
        <v>1547.1320000000001</v>
      </c>
    </row>
    <row r="12" spans="1:8" x14ac:dyDescent="0.25">
      <c r="B12" s="17" t="s">
        <v>18</v>
      </c>
      <c r="C12" s="18">
        <v>297</v>
      </c>
      <c r="D12" s="18">
        <v>327</v>
      </c>
      <c r="E12" s="19">
        <v>332.73192240627725</v>
      </c>
      <c r="F12" s="19">
        <v>332.73192240627725</v>
      </c>
      <c r="G12" s="19">
        <v>332.24123801220577</v>
      </c>
      <c r="H12" s="19">
        <v>336</v>
      </c>
    </row>
    <row r="13" spans="1:8" x14ac:dyDescent="0.25">
      <c r="B13" s="17" t="s">
        <v>19</v>
      </c>
      <c r="C13" s="18">
        <v>237</v>
      </c>
      <c r="D13" s="18">
        <v>272</v>
      </c>
      <c r="E13" s="19">
        <v>266.23</v>
      </c>
      <c r="F13" s="19">
        <v>266.23</v>
      </c>
      <c r="G13" s="19">
        <v>255.00000000000006</v>
      </c>
      <c r="H13" s="19">
        <v>289.39999999999998</v>
      </c>
    </row>
    <row r="14" spans="1:8" x14ac:dyDescent="0.25">
      <c r="B14" s="20" t="s">
        <v>20</v>
      </c>
      <c r="C14" s="21">
        <f>SUM(C12:C13)</f>
        <v>534</v>
      </c>
      <c r="D14" s="21">
        <f>SUM(D12:D13)</f>
        <v>599</v>
      </c>
      <c r="E14" s="22">
        <v>600.35061900610287</v>
      </c>
      <c r="F14" s="22">
        <v>598.96192240627727</v>
      </c>
      <c r="G14" s="22">
        <v>587.6400000000001</v>
      </c>
      <c r="H14" s="22">
        <v>622.22384481255438</v>
      </c>
    </row>
    <row r="15" spans="1:8" x14ac:dyDescent="0.25">
      <c r="B15" s="17" t="s">
        <v>21</v>
      </c>
      <c r="C15" s="18">
        <v>86</v>
      </c>
      <c r="D15" s="18">
        <v>33</v>
      </c>
      <c r="E15" s="19">
        <v>57</v>
      </c>
      <c r="F15" s="19">
        <v>57</v>
      </c>
      <c r="G15" s="19">
        <v>46.779664004110792</v>
      </c>
      <c r="H15" s="19">
        <v>67.473550000000003</v>
      </c>
    </row>
    <row r="16" spans="1:8" x14ac:dyDescent="0.25">
      <c r="B16" s="20" t="s">
        <v>22</v>
      </c>
      <c r="C16" s="21">
        <f>C11-C14-C15</f>
        <v>760.82799230000001</v>
      </c>
      <c r="D16" s="21">
        <f>D11-D14-D15</f>
        <v>971.56543766000004</v>
      </c>
      <c r="E16" s="22">
        <v>861.54365376303167</v>
      </c>
      <c r="F16" s="22">
        <v>843.69931663295904</v>
      </c>
      <c r="G16" s="22">
        <v>803.1914971025559</v>
      </c>
      <c r="H16" s="22">
        <v>910.49199999999996</v>
      </c>
    </row>
    <row r="17" spans="2:15" x14ac:dyDescent="0.25">
      <c r="B17" s="17" t="s">
        <v>23</v>
      </c>
      <c r="C17" s="23">
        <v>181</v>
      </c>
      <c r="D17" s="23">
        <v>112</v>
      </c>
      <c r="E17" s="19">
        <v>193.24296472280923</v>
      </c>
      <c r="F17" s="19">
        <v>193.24296472280923</v>
      </c>
      <c r="G17" s="19">
        <v>185.319826246227</v>
      </c>
      <c r="H17" s="19">
        <v>218.51807999999997</v>
      </c>
    </row>
    <row r="18" spans="2:15" x14ac:dyDescent="0.25">
      <c r="B18" s="24" t="s">
        <v>24</v>
      </c>
      <c r="C18" s="25">
        <f>C16-C17</f>
        <v>579.82799230000001</v>
      </c>
      <c r="D18" s="25">
        <f>D16-D17</f>
        <v>859.56543766000004</v>
      </c>
      <c r="E18" s="26">
        <v>668.30068904022255</v>
      </c>
      <c r="F18" s="26">
        <v>650.45635191014981</v>
      </c>
      <c r="G18" s="26">
        <v>617.87167085632893</v>
      </c>
      <c r="H18" s="26">
        <v>691.97392000000002</v>
      </c>
    </row>
    <row r="19" spans="2:15" x14ac:dyDescent="0.25">
      <c r="B19" s="27"/>
      <c r="C19" s="28"/>
      <c r="D19" s="28"/>
      <c r="E19" s="29"/>
      <c r="F19" s="29"/>
      <c r="G19" s="29"/>
      <c r="H19" s="29"/>
    </row>
    <row r="20" spans="2:15" x14ac:dyDescent="0.25">
      <c r="B20" s="17"/>
      <c r="C20" s="15" t="str">
        <f>C6</f>
        <v xml:space="preserve">2Q/23 </v>
      </c>
      <c r="D20" s="15" t="str">
        <f>D6</f>
        <v xml:space="preserve">1Q/24 </v>
      </c>
      <c r="E20" s="30" t="s">
        <v>9</v>
      </c>
      <c r="F20" s="30" t="s">
        <v>10</v>
      </c>
      <c r="G20" s="30" t="s">
        <v>11</v>
      </c>
      <c r="H20" s="30" t="s">
        <v>12</v>
      </c>
    </row>
    <row r="21" spans="2:15" x14ac:dyDescent="0.25">
      <c r="B21" s="17" t="s">
        <v>25</v>
      </c>
      <c r="C21" s="31">
        <v>3.368349492730768</v>
      </c>
      <c r="D21" s="31">
        <v>5.0308306766868114</v>
      </c>
      <c r="E21" s="32">
        <v>4.0002837062000252</v>
      </c>
      <c r="F21" s="32">
        <v>4.0002837062000252</v>
      </c>
      <c r="G21" s="32">
        <v>3.8055008740301774</v>
      </c>
      <c r="H21" s="32">
        <v>4.0549304980603909</v>
      </c>
    </row>
    <row r="22" spans="2:15" x14ac:dyDescent="0.25">
      <c r="B22" s="17" t="s">
        <v>26</v>
      </c>
      <c r="C22" s="31"/>
      <c r="D22" s="31"/>
      <c r="E22" s="32"/>
      <c r="F22" s="32"/>
      <c r="G22" s="32"/>
      <c r="H22" s="32"/>
    </row>
    <row r="23" spans="2:15" x14ac:dyDescent="0.25">
      <c r="B23" s="17" t="s">
        <v>27</v>
      </c>
      <c r="C23" s="33">
        <v>0.12164685044205197</v>
      </c>
      <c r="D23" s="33">
        <v>0.17414575026257581</v>
      </c>
      <c r="E23" s="34">
        <v>0.13774165994938814</v>
      </c>
      <c r="F23" s="34">
        <v>0.13774165994938814</v>
      </c>
      <c r="G23" s="34">
        <v>0.13135270613980315</v>
      </c>
      <c r="H23" s="34">
        <v>0.13953560006988613</v>
      </c>
    </row>
    <row r="24" spans="2:15" x14ac:dyDescent="0.25">
      <c r="B24" s="17" t="s">
        <v>28</v>
      </c>
      <c r="C24" s="33">
        <v>0.17917370526699236</v>
      </c>
      <c r="D24" s="33">
        <v>0.17</v>
      </c>
      <c r="E24" s="34">
        <v>0.17149645623613333</v>
      </c>
      <c r="F24" s="34">
        <v>0.17149645623613333</v>
      </c>
      <c r="G24" s="34">
        <v>0.17146529803763155</v>
      </c>
      <c r="H24" s="34">
        <v>0.17199999999999999</v>
      </c>
    </row>
    <row r="25" spans="2:15" x14ac:dyDescent="0.25">
      <c r="B25" s="17" t="s">
        <v>29</v>
      </c>
      <c r="C25" s="18">
        <v>194110</v>
      </c>
      <c r="D25" s="18">
        <v>199408</v>
      </c>
      <c r="E25" s="19">
        <v>201090.42796582967</v>
      </c>
      <c r="F25" s="19">
        <v>201090.42796582967</v>
      </c>
      <c r="G25" s="19">
        <v>199560.09000000003</v>
      </c>
      <c r="H25" s="19">
        <v>201214.59193283913</v>
      </c>
    </row>
    <row r="26" spans="2:15" x14ac:dyDescent="0.25">
      <c r="B26" s="35" t="s">
        <v>30</v>
      </c>
      <c r="C26" s="36">
        <v>105881</v>
      </c>
      <c r="D26" s="36">
        <v>108193</v>
      </c>
      <c r="E26" s="37">
        <v>109081.55917767165</v>
      </c>
      <c r="F26" s="37">
        <v>109081.55917767165</v>
      </c>
      <c r="G26" s="37">
        <v>108409.386</v>
      </c>
      <c r="H26" s="37">
        <v>109209.46279210919</v>
      </c>
    </row>
    <row r="28" spans="2:15" x14ac:dyDescent="0.25">
      <c r="D28" s="38"/>
      <c r="E28" s="38"/>
      <c r="F28" s="38"/>
      <c r="J28" s="2"/>
      <c r="K28" s="2"/>
      <c r="L28" s="2"/>
      <c r="M28" s="2"/>
    </row>
    <row r="29" spans="2:15" x14ac:dyDescent="0.25">
      <c r="B29" s="10" t="s">
        <v>4</v>
      </c>
      <c r="C29" s="39" t="s">
        <v>31</v>
      </c>
      <c r="D29" s="11" t="s">
        <v>32</v>
      </c>
      <c r="E29" s="12"/>
      <c r="F29" s="13"/>
      <c r="G29" s="11" t="s">
        <v>10</v>
      </c>
      <c r="H29" s="12"/>
      <c r="I29" s="13"/>
      <c r="J29" s="11" t="s">
        <v>11</v>
      </c>
      <c r="K29" s="12"/>
      <c r="L29" s="13"/>
      <c r="M29" s="11" t="s">
        <v>12</v>
      </c>
      <c r="N29" s="12"/>
      <c r="O29" s="13"/>
    </row>
    <row r="30" spans="2:15" x14ac:dyDescent="0.25">
      <c r="B30" s="14"/>
      <c r="C30" s="15">
        <v>2023</v>
      </c>
      <c r="D30" s="16" t="s">
        <v>33</v>
      </c>
      <c r="E30" s="16" t="s">
        <v>34</v>
      </c>
      <c r="F30" s="16" t="s">
        <v>35</v>
      </c>
      <c r="G30" s="16" t="s">
        <v>33</v>
      </c>
      <c r="H30" s="16" t="s">
        <v>34</v>
      </c>
      <c r="I30" s="16" t="s">
        <v>35</v>
      </c>
      <c r="J30" s="16" t="s">
        <v>33</v>
      </c>
      <c r="K30" s="16" t="s">
        <v>34</v>
      </c>
      <c r="L30" s="16" t="s">
        <v>35</v>
      </c>
      <c r="M30" s="16" t="s">
        <v>33</v>
      </c>
      <c r="N30" s="16" t="s">
        <v>34</v>
      </c>
      <c r="O30" s="16" t="s">
        <v>35</v>
      </c>
    </row>
    <row r="31" spans="2:15" x14ac:dyDescent="0.25">
      <c r="B31" s="17" t="s">
        <v>13</v>
      </c>
      <c r="C31" s="18">
        <v>3655</v>
      </c>
      <c r="D31" s="19">
        <v>4081.2822778946656</v>
      </c>
      <c r="E31" s="19">
        <v>4220.3977154573677</v>
      </c>
      <c r="F31" s="19">
        <v>4223.8639022209618</v>
      </c>
      <c r="G31" s="19">
        <v>4081.2822778946656</v>
      </c>
      <c r="H31" s="19">
        <v>4220.3977154573677</v>
      </c>
      <c r="I31" s="19">
        <v>4223.8639022209618</v>
      </c>
      <c r="J31" s="19">
        <v>4009.8362432000004</v>
      </c>
      <c r="K31" s="19">
        <v>3938.1018217664005</v>
      </c>
      <c r="L31" s="19">
        <v>3996.5543673105603</v>
      </c>
      <c r="M31" s="19">
        <v>4152.6741906062298</v>
      </c>
      <c r="N31" s="19">
        <v>4517.4792750854212</v>
      </c>
      <c r="O31" s="19">
        <v>4599.2275691897867</v>
      </c>
    </row>
    <row r="32" spans="2:15" x14ac:dyDescent="0.25">
      <c r="B32" s="17" t="s">
        <v>14</v>
      </c>
      <c r="C32" s="18">
        <v>203.56280795999999</v>
      </c>
      <c r="D32" s="19">
        <v>362.03971758702102</v>
      </c>
      <c r="E32" s="19">
        <v>392.75740809819996</v>
      </c>
      <c r="F32" s="19">
        <v>404.54013034114598</v>
      </c>
      <c r="G32" s="19">
        <v>362.03971758702102</v>
      </c>
      <c r="H32" s="19">
        <v>392.75740809819996</v>
      </c>
      <c r="I32" s="19">
        <v>404.54013034114598</v>
      </c>
      <c r="J32" s="19">
        <v>299.53446662500005</v>
      </c>
      <c r="K32" s="19">
        <v>310.35526602990501</v>
      </c>
      <c r="L32" s="19">
        <v>327.3158223121772</v>
      </c>
      <c r="M32" s="19">
        <v>381.31787193999997</v>
      </c>
      <c r="N32" s="19">
        <v>404.73197069881593</v>
      </c>
      <c r="O32" s="19">
        <v>416.84300691246062</v>
      </c>
    </row>
    <row r="33" spans="2:15" x14ac:dyDescent="0.25">
      <c r="B33" s="17" t="s">
        <v>15</v>
      </c>
      <c r="C33" s="18">
        <v>1251.4862079200002</v>
      </c>
      <c r="D33" s="19">
        <v>1260.9409800000001</v>
      </c>
      <c r="E33" s="19">
        <v>1316.8724000000002</v>
      </c>
      <c r="F33" s="19">
        <v>1356.8354139999997</v>
      </c>
      <c r="G33" s="19">
        <v>1260.9409800000001</v>
      </c>
      <c r="H33" s="19">
        <v>1316.8724000000002</v>
      </c>
      <c r="I33" s="19">
        <v>1356.8354139999997</v>
      </c>
      <c r="J33" s="19">
        <v>1058.68212806</v>
      </c>
      <c r="K33" s="19">
        <v>1129.5425919018001</v>
      </c>
      <c r="L33" s="19">
        <v>1190.4133696588538</v>
      </c>
      <c r="M33" s="19">
        <v>1278.0600000000002</v>
      </c>
      <c r="N33" s="19">
        <v>1362.5594154</v>
      </c>
      <c r="O33" s="19">
        <v>1419.894347016</v>
      </c>
    </row>
    <row r="34" spans="2:15" x14ac:dyDescent="0.25">
      <c r="B34" s="17" t="s">
        <v>16</v>
      </c>
      <c r="C34" s="18">
        <v>233</v>
      </c>
      <c r="D34" s="19">
        <v>499.25641025641028</v>
      </c>
      <c r="E34" s="19">
        <v>375.67179487179487</v>
      </c>
      <c r="F34" s="19">
        <v>375.67179487179487</v>
      </c>
      <c r="G34" s="19">
        <v>499.25641025641028</v>
      </c>
      <c r="H34" s="19">
        <v>375.67179487179487</v>
      </c>
      <c r="I34" s="19">
        <v>375.67179487179487</v>
      </c>
      <c r="J34" s="19">
        <v>417.34784076210894</v>
      </c>
      <c r="K34" s="19">
        <v>251.09357127089373</v>
      </c>
      <c r="L34" s="19">
        <v>276.12206940079579</v>
      </c>
      <c r="M34" s="19">
        <v>581.1</v>
      </c>
      <c r="N34" s="19">
        <v>504.88717948717942</v>
      </c>
      <c r="O34" s="19">
        <v>501.87117948717946</v>
      </c>
    </row>
    <row r="35" spans="2:15" x14ac:dyDescent="0.25">
      <c r="B35" s="20" t="s">
        <v>17</v>
      </c>
      <c r="C35" s="21">
        <f>SUM(C31:C34)</f>
        <v>5343.0490158800003</v>
      </c>
      <c r="D35" s="22">
        <v>6189.0778031198315</v>
      </c>
      <c r="E35" s="22">
        <v>6292.1109163951733</v>
      </c>
      <c r="F35" s="22">
        <v>6361.1702455885334</v>
      </c>
      <c r="G35" s="21">
        <v>6203.5193857380973</v>
      </c>
      <c r="H35" s="21">
        <v>6305.6993184273633</v>
      </c>
      <c r="I35" s="21">
        <v>6360.9112414339024</v>
      </c>
      <c r="J35" s="22">
        <v>6030.9362432000007</v>
      </c>
      <c r="K35" s="22">
        <v>5843.1470176493794</v>
      </c>
      <c r="L35" s="22">
        <v>5991.4488145758251</v>
      </c>
      <c r="M35" s="22">
        <v>6279.9407931902988</v>
      </c>
      <c r="N35" s="22">
        <v>6727.6319075969905</v>
      </c>
      <c r="O35" s="22">
        <v>6883.1822549627595</v>
      </c>
    </row>
    <row r="36" spans="2:15" x14ac:dyDescent="0.25">
      <c r="B36" s="17" t="s">
        <v>18</v>
      </c>
      <c r="C36" s="18">
        <v>1213</v>
      </c>
      <c r="D36" s="19">
        <v>1339.8725356663454</v>
      </c>
      <c r="E36" s="19">
        <v>1418.0902942250575</v>
      </c>
      <c r="F36" s="19">
        <v>1469.6616437099649</v>
      </c>
      <c r="G36" s="19">
        <v>1339.8725356663454</v>
      </c>
      <c r="H36" s="19">
        <v>1418.0902942250575</v>
      </c>
      <c r="I36" s="19">
        <v>1469.6616437099649</v>
      </c>
      <c r="J36" s="19">
        <v>1312.905</v>
      </c>
      <c r="K36" s="19">
        <v>1382.7753</v>
      </c>
      <c r="L36" s="19">
        <v>1414.1418559915478</v>
      </c>
      <c r="M36" s="19">
        <v>1379.0859587845944</v>
      </c>
      <c r="N36" s="19">
        <v>1534.9607851950682</v>
      </c>
      <c r="O36" s="19">
        <v>1587.8808292612775</v>
      </c>
    </row>
    <row r="37" spans="2:15" x14ac:dyDescent="0.25">
      <c r="B37" s="17" t="s">
        <v>19</v>
      </c>
      <c r="C37" s="18">
        <v>978.1179039000001</v>
      </c>
      <c r="D37" s="19">
        <v>1058.5712039895</v>
      </c>
      <c r="E37" s="19">
        <v>1081.072550983406</v>
      </c>
      <c r="F37" s="19">
        <v>1121.2830236642799</v>
      </c>
      <c r="G37" s="19">
        <v>1058.5712039895</v>
      </c>
      <c r="H37" s="19">
        <v>1081.072550983406</v>
      </c>
      <c r="I37" s="19">
        <v>1121.2830236642799</v>
      </c>
      <c r="J37" s="19">
        <v>1036.9999999999998</v>
      </c>
      <c r="K37" s="19">
        <v>1067.78</v>
      </c>
      <c r="L37" s="19">
        <v>1101.2174944917301</v>
      </c>
      <c r="M37" s="19">
        <v>1121.4415338103424</v>
      </c>
      <c r="N37" s="19">
        <v>1196.6708156815666</v>
      </c>
      <c r="O37" s="19">
        <v>1229.6898714191984</v>
      </c>
    </row>
    <row r="38" spans="2:15" x14ac:dyDescent="0.25">
      <c r="B38" s="20" t="s">
        <v>20</v>
      </c>
      <c r="C38" s="21">
        <f>SUM(C36:C37)</f>
        <v>2191.1179038999999</v>
      </c>
      <c r="D38" s="22">
        <v>2398.4437396558451</v>
      </c>
      <c r="E38" s="22">
        <v>2499.1628452084638</v>
      </c>
      <c r="F38" s="22">
        <v>2590.944667374245</v>
      </c>
      <c r="G38" s="21">
        <v>2398.4437396558451</v>
      </c>
      <c r="H38" s="21">
        <v>2499.1628452084633</v>
      </c>
      <c r="I38" s="21">
        <v>2590.944667374245</v>
      </c>
      <c r="J38" s="22">
        <v>2349.9049999999997</v>
      </c>
      <c r="K38" s="22">
        <v>2450.5553</v>
      </c>
      <c r="L38" s="22">
        <v>2515.3593504832779</v>
      </c>
      <c r="M38" s="22">
        <v>2500.527492594937</v>
      </c>
      <c r="N38" s="22">
        <v>2731.6316008766353</v>
      </c>
      <c r="O38" s="22">
        <v>2817.5707006804755</v>
      </c>
    </row>
    <row r="39" spans="2:15" x14ac:dyDescent="0.25">
      <c r="B39" s="17" t="s">
        <v>21</v>
      </c>
      <c r="C39" s="18">
        <v>307</v>
      </c>
      <c r="D39" s="19">
        <v>226.10484492519882</v>
      </c>
      <c r="E39" s="19">
        <v>269.11050480323001</v>
      </c>
      <c r="F39" s="19">
        <v>229.81457080951532</v>
      </c>
      <c r="G39" s="19">
        <v>226.10484492519882</v>
      </c>
      <c r="H39" s="19">
        <v>269.11050480323001</v>
      </c>
      <c r="I39" s="19">
        <v>229.81457080951532</v>
      </c>
      <c r="J39" s="19">
        <v>199</v>
      </c>
      <c r="K39" s="19">
        <v>212.99936135437045</v>
      </c>
      <c r="L39" s="19">
        <v>192.70455847659355</v>
      </c>
      <c r="M39" s="19">
        <v>241.82080581819966</v>
      </c>
      <c r="N39" s="19">
        <v>313.98099960987548</v>
      </c>
      <c r="O39" s="19">
        <v>313.14393299742386</v>
      </c>
    </row>
    <row r="40" spans="2:15" x14ac:dyDescent="0.25">
      <c r="B40" s="20" t="s">
        <v>22</v>
      </c>
      <c r="C40" s="21">
        <f>C35-C38-C39</f>
        <v>2844.9311119800004</v>
      </c>
      <c r="D40" s="22">
        <v>3514.3183436303962</v>
      </c>
      <c r="E40" s="22">
        <v>3425.1192573042053</v>
      </c>
      <c r="F40" s="22">
        <v>3441.4637925387797</v>
      </c>
      <c r="G40" s="21">
        <v>3578.9708011570533</v>
      </c>
      <c r="H40" s="21">
        <v>3537.42596841567</v>
      </c>
      <c r="I40" s="21">
        <v>3540.1520032501421</v>
      </c>
      <c r="J40" s="22">
        <v>3482.031243200001</v>
      </c>
      <c r="K40" s="22">
        <v>3170.8228597107995</v>
      </c>
      <c r="L40" s="22">
        <v>3283.3849056159534</v>
      </c>
      <c r="M40" s="22">
        <v>3638.0142445939455</v>
      </c>
      <c r="N40" s="22">
        <v>3888.2254218532357</v>
      </c>
      <c r="O40" s="22">
        <v>3950.3620510168457</v>
      </c>
    </row>
    <row r="41" spans="2:15" x14ac:dyDescent="0.25">
      <c r="B41" s="17" t="s">
        <v>23</v>
      </c>
      <c r="C41" s="23">
        <v>623</v>
      </c>
      <c r="D41" s="40">
        <v>701.06709445891511</v>
      </c>
      <c r="E41" s="40">
        <v>716.07285172125114</v>
      </c>
      <c r="F41" s="40">
        <v>754.80997523476026</v>
      </c>
      <c r="G41" s="40">
        <v>701.06709445891511</v>
      </c>
      <c r="H41" s="40">
        <v>716.07285172125114</v>
      </c>
      <c r="I41" s="40">
        <v>754.80997523476026</v>
      </c>
      <c r="J41" s="40">
        <v>656.91201064326106</v>
      </c>
      <c r="K41" s="40">
        <v>580.80880024261796</v>
      </c>
      <c r="L41" s="40">
        <v>594.62610844547896</v>
      </c>
      <c r="M41" s="40">
        <v>733.71289591200002</v>
      </c>
      <c r="N41" s="40">
        <v>779.53362065906299</v>
      </c>
      <c r="O41" s="40">
        <v>824.41281664359531</v>
      </c>
    </row>
    <row r="42" spans="2:15" x14ac:dyDescent="0.25">
      <c r="B42" s="24" t="s">
        <v>24</v>
      </c>
      <c r="C42" s="21">
        <f>C40-C41</f>
        <v>2221.9311119800004</v>
      </c>
      <c r="D42" s="22">
        <v>2833.3740145862512</v>
      </c>
      <c r="E42" s="22">
        <v>2714.5860907369106</v>
      </c>
      <c r="F42" s="22">
        <v>2708.8345209865274</v>
      </c>
      <c r="G42" s="22">
        <v>2877.9037066981382</v>
      </c>
      <c r="H42" s="22">
        <v>2821.353116694419</v>
      </c>
      <c r="I42" s="22">
        <v>2785.3420280153819</v>
      </c>
      <c r="J42" s="22">
        <v>2748.318347288001</v>
      </c>
      <c r="K42" s="22">
        <v>2578.934689160269</v>
      </c>
      <c r="L42" s="22">
        <v>2613.7395510506367</v>
      </c>
      <c r="M42" s="22">
        <v>2940.8567031211437</v>
      </c>
      <c r="N42" s="22">
        <v>3108.6918011941725</v>
      </c>
      <c r="O42" s="22">
        <v>3156.6070731280729</v>
      </c>
    </row>
    <row r="43" spans="2:15" x14ac:dyDescent="0.25">
      <c r="B43" s="27"/>
      <c r="C43" s="28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2:15" x14ac:dyDescent="0.25">
      <c r="B44" s="17"/>
      <c r="C44" s="15">
        <f>C30</f>
        <v>2023</v>
      </c>
      <c r="D44" s="30" t="s">
        <v>33</v>
      </c>
      <c r="E44" s="30" t="s">
        <v>34</v>
      </c>
      <c r="F44" s="30" t="s">
        <v>35</v>
      </c>
      <c r="G44" s="30" t="s">
        <v>33</v>
      </c>
      <c r="H44" s="30" t="s">
        <v>34</v>
      </c>
      <c r="I44" s="30" t="s">
        <v>35</v>
      </c>
      <c r="J44" s="30" t="s">
        <v>33</v>
      </c>
      <c r="K44" s="30" t="s">
        <v>34</v>
      </c>
      <c r="L44" s="30" t="s">
        <v>35</v>
      </c>
      <c r="M44" s="30" t="s">
        <v>33</v>
      </c>
      <c r="N44" s="30" t="s">
        <v>34</v>
      </c>
      <c r="O44" s="30" t="s">
        <v>35</v>
      </c>
    </row>
    <row r="45" spans="2:15" x14ac:dyDescent="0.25">
      <c r="B45" s="17" t="s">
        <v>25</v>
      </c>
      <c r="C45" s="31">
        <v>12.99</v>
      </c>
      <c r="D45" s="32">
        <v>15.460688453532949</v>
      </c>
      <c r="E45" s="32">
        <v>15.210530643289211</v>
      </c>
      <c r="F45" s="32">
        <v>15.623951818463585</v>
      </c>
      <c r="G45" s="32">
        <v>15.460688453532949</v>
      </c>
      <c r="H45" s="32">
        <v>15.210530643289211</v>
      </c>
      <c r="I45" s="32">
        <v>15.623951818463585</v>
      </c>
      <c r="J45" s="32">
        <v>14.60574721316067</v>
      </c>
      <c r="K45" s="32">
        <v>14.918061410858012</v>
      </c>
      <c r="L45" s="32">
        <v>14.318866661043936</v>
      </c>
      <c r="M45" s="32">
        <v>16.349024100614766</v>
      </c>
      <c r="N45" s="32">
        <v>15.490451753239155</v>
      </c>
      <c r="O45" s="32">
        <v>15.757741016575855</v>
      </c>
    </row>
    <row r="46" spans="2:15" x14ac:dyDescent="0.25">
      <c r="B46" s="17" t="s">
        <v>26</v>
      </c>
      <c r="C46" s="31">
        <v>7.8</v>
      </c>
      <c r="D46" s="32">
        <v>10</v>
      </c>
      <c r="E46" s="32">
        <v>9.1</v>
      </c>
      <c r="F46" s="32">
        <v>9.5</v>
      </c>
      <c r="G46" s="32">
        <v>10</v>
      </c>
      <c r="H46" s="32">
        <v>9.1</v>
      </c>
      <c r="I46" s="32">
        <v>9.5</v>
      </c>
      <c r="J46" s="32">
        <v>8</v>
      </c>
      <c r="K46" s="32">
        <v>8</v>
      </c>
      <c r="L46" s="32">
        <v>8</v>
      </c>
      <c r="M46" s="32">
        <v>10.39766725072184</v>
      </c>
      <c r="N46" s="32">
        <v>10.442642987600607</v>
      </c>
      <c r="O46" s="32">
        <v>11.455093328835149</v>
      </c>
    </row>
    <row r="47" spans="2:15" x14ac:dyDescent="0.25">
      <c r="B47" s="17" t="s">
        <v>27</v>
      </c>
      <c r="C47" s="33">
        <v>0.113</v>
      </c>
      <c r="D47" s="34">
        <v>0.1322735810073839</v>
      </c>
      <c r="E47" s="34">
        <v>0.11837315944232406</v>
      </c>
      <c r="F47" s="34">
        <v>0.11442711261264044</v>
      </c>
      <c r="G47" s="34">
        <v>0.1322735810073839</v>
      </c>
      <c r="H47" s="34">
        <v>0.11837315944232406</v>
      </c>
      <c r="I47" s="34">
        <v>0.11442711261264044</v>
      </c>
      <c r="J47" s="34">
        <v>0.12790041926893264</v>
      </c>
      <c r="K47" s="34">
        <v>0.11551669909756612</v>
      </c>
      <c r="L47" s="34">
        <v>0.10738585498096229</v>
      </c>
      <c r="M47" s="34">
        <v>0.13646322480243123</v>
      </c>
      <c r="N47" s="34">
        <v>0.124</v>
      </c>
      <c r="O47" s="34">
        <v>0.11899999999999999</v>
      </c>
    </row>
    <row r="48" spans="2:15" x14ac:dyDescent="0.25">
      <c r="B48" s="17" t="s">
        <v>28</v>
      </c>
      <c r="C48" s="33">
        <v>0.17</v>
      </c>
      <c r="D48" s="34">
        <v>0.17434639135401125</v>
      </c>
      <c r="E48" s="34">
        <v>0.1790724634598394</v>
      </c>
      <c r="F48" s="34">
        <v>0.18055917670578023</v>
      </c>
      <c r="G48" s="34">
        <v>0.17434639135401125</v>
      </c>
      <c r="H48" s="34">
        <v>0.1790724634598394</v>
      </c>
      <c r="I48" s="34">
        <v>0.18055917670578023</v>
      </c>
      <c r="J48" s="34">
        <v>0.17114166594047073</v>
      </c>
      <c r="K48" s="34">
        <v>0.17287542912205092</v>
      </c>
      <c r="L48" s="34">
        <v>0.1743769746573138</v>
      </c>
      <c r="M48" s="34">
        <v>0.182</v>
      </c>
      <c r="N48" s="34">
        <v>0.185</v>
      </c>
      <c r="O48" s="34">
        <v>0.188</v>
      </c>
    </row>
    <row r="49" spans="2:15" x14ac:dyDescent="0.25">
      <c r="B49" s="17" t="s">
        <v>29</v>
      </c>
      <c r="C49" s="18">
        <v>198645</v>
      </c>
      <c r="D49" s="19">
        <v>214083.22786745179</v>
      </c>
      <c r="E49" s="19">
        <v>224592.45308465743</v>
      </c>
      <c r="F49" s="19">
        <v>236098.53404469095</v>
      </c>
      <c r="G49" s="19">
        <v>214083.22786745179</v>
      </c>
      <c r="H49" s="19">
        <v>224592.45308465743</v>
      </c>
      <c r="I49" s="19">
        <v>236098.53404469095</v>
      </c>
      <c r="J49" s="19">
        <v>203497.567905</v>
      </c>
      <c r="K49" s="19">
        <v>209550.57503974592</v>
      </c>
      <c r="L49" s="19">
        <v>214789.33941573955</v>
      </c>
      <c r="M49" s="19">
        <v>227528.32699636518</v>
      </c>
      <c r="N49" s="19">
        <v>235854</v>
      </c>
      <c r="O49" s="19">
        <v>248209</v>
      </c>
    </row>
    <row r="50" spans="2:15" x14ac:dyDescent="0.25">
      <c r="B50" s="35" t="s">
        <v>30</v>
      </c>
      <c r="C50" s="36">
        <v>106535</v>
      </c>
      <c r="D50" s="37">
        <v>116493.61107004172</v>
      </c>
      <c r="E50" s="37">
        <v>121742.38275842907</v>
      </c>
      <c r="F50" s="37">
        <v>128174.81384970361</v>
      </c>
      <c r="G50" s="37">
        <v>116493.61107004172</v>
      </c>
      <c r="H50" s="37">
        <v>121742.38275842907</v>
      </c>
      <c r="I50" s="37">
        <v>128174.81384970361</v>
      </c>
      <c r="J50" s="37">
        <v>108843.457181544</v>
      </c>
      <c r="K50" s="37">
        <v>110621.46912490408</v>
      </c>
      <c r="L50" s="37">
        <v>112425.72312352782</v>
      </c>
      <c r="M50" s="37">
        <v>121764.15668030831</v>
      </c>
      <c r="N50" s="37">
        <v>127967.21247438327</v>
      </c>
      <c r="O50" s="37">
        <v>134670.8883676017</v>
      </c>
    </row>
    <row r="52" spans="2:15" x14ac:dyDescent="0.25">
      <c r="B52" s="41" t="s">
        <v>36</v>
      </c>
      <c r="C52" s="41"/>
      <c r="D52" s="41"/>
      <c r="E52" s="41"/>
      <c r="F52" s="41"/>
    </row>
    <row r="53" spans="2:15" x14ac:dyDescent="0.25">
      <c r="B53" s="41" t="s">
        <v>37</v>
      </c>
      <c r="C53" s="41"/>
      <c r="D53" s="41"/>
      <c r="E53" s="41"/>
      <c r="F53" s="41"/>
      <c r="K53" s="42"/>
      <c r="L53" s="42"/>
      <c r="M53" s="42"/>
    </row>
    <row r="54" spans="2:15" x14ac:dyDescent="0.25">
      <c r="J54" s="42"/>
      <c r="K54" s="42"/>
      <c r="L54" s="42"/>
      <c r="M54" s="42"/>
    </row>
    <row r="55" spans="2:15" x14ac:dyDescent="0.25">
      <c r="B55" s="44" t="s">
        <v>38</v>
      </c>
      <c r="C55" s="44"/>
      <c r="D55" s="45"/>
      <c r="E55" s="45"/>
      <c r="F55" s="45"/>
      <c r="G55" s="43"/>
      <c r="H55" s="43"/>
      <c r="I55" s="43"/>
      <c r="J55" s="43"/>
      <c r="K55" s="43"/>
      <c r="L55" s="43"/>
    </row>
    <row r="56" spans="2:15" x14ac:dyDescent="0.25">
      <c r="B56" s="3"/>
      <c r="I56" s="3"/>
    </row>
    <row r="57" spans="2:15" x14ac:dyDescent="0.25">
      <c r="B57" s="3"/>
      <c r="I57" s="3"/>
    </row>
    <row r="58" spans="2:15" x14ac:dyDescent="0.25">
      <c r="B58" s="3"/>
      <c r="I58" s="3"/>
    </row>
    <row r="59" spans="2:15" x14ac:dyDescent="0.25">
      <c r="B59" s="3"/>
      <c r="I59" s="3"/>
    </row>
    <row r="60" spans="2:15" x14ac:dyDescent="0.25">
      <c r="B60" s="3"/>
      <c r="I60" s="3"/>
    </row>
    <row r="61" spans="2:15" x14ac:dyDescent="0.25">
      <c r="B61" s="3"/>
      <c r="I61" s="3"/>
    </row>
    <row r="62" spans="2:15" x14ac:dyDescent="0.25">
      <c r="B62" s="3"/>
      <c r="I62" s="3"/>
    </row>
    <row r="63" spans="2:15" x14ac:dyDescent="0.25">
      <c r="B63" s="3"/>
      <c r="I63" s="3"/>
    </row>
    <row r="64" spans="2:15" x14ac:dyDescent="0.25">
      <c r="B64" s="3"/>
      <c r="I64" s="3"/>
    </row>
    <row r="65" spans="2:9" x14ac:dyDescent="0.25">
      <c r="B65" s="3"/>
      <c r="I65" s="3"/>
    </row>
    <row r="66" spans="2:9" x14ac:dyDescent="0.25">
      <c r="B66" s="3"/>
      <c r="I66" s="3"/>
    </row>
    <row r="67" spans="2:9" x14ac:dyDescent="0.25">
      <c r="B67" s="3"/>
      <c r="I67" s="3"/>
    </row>
    <row r="68" spans="2:9" x14ac:dyDescent="0.25">
      <c r="B68" s="3"/>
      <c r="I68" s="3"/>
    </row>
    <row r="69" spans="2:9" x14ac:dyDescent="0.25">
      <c r="B69" s="3"/>
      <c r="I69" s="3"/>
    </row>
    <row r="70" spans="2:9" x14ac:dyDescent="0.25">
      <c r="B70" s="3"/>
      <c r="I70" s="3"/>
    </row>
    <row r="71" spans="2:9" x14ac:dyDescent="0.25">
      <c r="B71" s="3"/>
      <c r="I71" s="3"/>
    </row>
    <row r="72" spans="2:9" x14ac:dyDescent="0.25">
      <c r="B72" s="3"/>
      <c r="I72" s="3"/>
    </row>
    <row r="73" spans="2:9" x14ac:dyDescent="0.25">
      <c r="B73" s="3"/>
      <c r="I73" s="3"/>
    </row>
    <row r="74" spans="2:9" x14ac:dyDescent="0.25">
      <c r="B74" s="3"/>
      <c r="I74" s="3"/>
    </row>
  </sheetData>
  <mergeCells count="8">
    <mergeCell ref="J29:L29"/>
    <mergeCell ref="M29:O29"/>
    <mergeCell ref="C3:E3"/>
    <mergeCell ref="C5:D5"/>
    <mergeCell ref="E5:H5"/>
    <mergeCell ref="D28:F28"/>
    <mergeCell ref="D29:F29"/>
    <mergeCell ref="G29:I29"/>
  </mergeCells>
  <pageMargins left="0.7" right="0.7" top="0.75" bottom="0.75" header="0.3" footer="0.3"/>
  <pageSetup paperSize="9" orientation="portrait" verticalDpi="0" r:id="rId1"/>
  <ignoredErrors>
    <ignoredError sqref="C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SPOL 2Q-24 - Output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Bjørn-Erik Orskaug</dc:creator>
  <cp:lastModifiedBy>Bjørn-Erik Orskaug</cp:lastModifiedBy>
  <dcterms:created xsi:type="dcterms:W3CDTF">2024-07-02T14:03:42Z</dcterms:created>
  <dcterms:modified xsi:type="dcterms:W3CDTF">2024-07-02T14:06:57Z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c0fedf-0d49-46bb-9b60-889173411d8d_Enabled">
    <vt:lpwstr>true</vt:lpwstr>
  </property>
  <property fmtid="{D5CDD505-2E9C-101B-9397-08002B2CF9AE}" pid="3" name="MSIP_Label_d7c0fedf-0d49-46bb-9b60-889173411d8d_SetDate">
    <vt:lpwstr>2024-07-02T14:06:45Z</vt:lpwstr>
  </property>
  <property fmtid="{D5CDD505-2E9C-101B-9397-08002B2CF9AE}" pid="4" name="MSIP_Label_d7c0fedf-0d49-46bb-9b60-889173411d8d_Method">
    <vt:lpwstr>Privileged</vt:lpwstr>
  </property>
  <property fmtid="{D5CDD505-2E9C-101B-9397-08002B2CF9AE}" pid="5" name="MSIP_Label_d7c0fedf-0d49-46bb-9b60-889173411d8d_Name">
    <vt:lpwstr>Åpen</vt:lpwstr>
  </property>
  <property fmtid="{D5CDD505-2E9C-101B-9397-08002B2CF9AE}" pid="6" name="MSIP_Label_d7c0fedf-0d49-46bb-9b60-889173411d8d_SiteId">
    <vt:lpwstr>8c39e660-8fca-4445-8047-ade8999d2570</vt:lpwstr>
  </property>
  <property fmtid="{D5CDD505-2E9C-101B-9397-08002B2CF9AE}" pid="7" name="MSIP_Label_d7c0fedf-0d49-46bb-9b60-889173411d8d_ActionId">
    <vt:lpwstr>17a1d31e-36fe-4edd-ac43-26f53444ee24</vt:lpwstr>
  </property>
  <property fmtid="{D5CDD505-2E9C-101B-9397-08002B2CF9AE}" pid="8" name="MSIP_Label_d7c0fedf-0d49-46bb-9b60-889173411d8d_ContentBits">
    <vt:lpwstr>0</vt:lpwstr>
  </property>
</Properties>
</file>